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apitalsaludesp-my.sharepoint.com/personal/coordinador_financiero_capitalsalud_gov_co/Documents/Escritorio/VIG25COORDINACION/CONCEJO DE BOGOTA/PROPOSICION 249/Punto No. 7/"/>
    </mc:Choice>
  </mc:AlternateContent>
  <xr:revisionPtr revIDLastSave="16" documentId="8_{B9FC9B36-4817-4FF0-BDE2-B37457CF6AC3}" xr6:coauthVersionLast="47" xr6:coauthVersionMax="47" xr10:uidLastSave="{429C8383-BAC4-4283-9145-B808745D683D}"/>
  <bookViews>
    <workbookView xWindow="10425" yWindow="2010" windowWidth="15525" windowHeight="14985" xr2:uid="{B1D92719-6BF1-4C8A-862E-EDCBADB52B2F}"/>
  </bookViews>
  <sheets>
    <sheet name="EJECUCION PPTAL GASTO ENERO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8" i="1"/>
  <c r="F7" i="1"/>
  <c r="F6" i="1"/>
  <c r="F5" i="1"/>
  <c r="E14" i="1"/>
  <c r="E6" i="1"/>
  <c r="D6" i="1" l="1"/>
  <c r="C6" i="1"/>
  <c r="D9" i="1"/>
  <c r="C9" i="1"/>
  <c r="F13" i="1" l="1"/>
  <c r="F12" i="1"/>
  <c r="F11" i="1"/>
  <c r="E10" i="1"/>
  <c r="D10" i="1"/>
  <c r="C10" i="1"/>
  <c r="E5" i="1"/>
  <c r="D5" i="1" l="1"/>
  <c r="D14" i="1" s="1"/>
  <c r="C5" i="1"/>
  <c r="C14" i="1" s="1"/>
  <c r="F14" i="1"/>
  <c r="F10" i="1"/>
</calcChain>
</file>

<file path=xl/sharedStrings.xml><?xml version="1.0" encoding="utf-8"?>
<sst xmlns="http://schemas.openxmlformats.org/spreadsheetml/2006/main" count="26" uniqueCount="26">
  <si>
    <t>CAPITAL SALUD EPS-S</t>
  </si>
  <si>
    <t>EJECUCION PRESUPUESTAL AL 31 DE ENERO  2025</t>
  </si>
  <si>
    <t>Cifra en $</t>
  </si>
  <si>
    <t>No.</t>
  </si>
  <si>
    <t>CONCEPTO</t>
  </si>
  <si>
    <t>APROBADO CONFIS- PRESUPUESTO INICIAL</t>
  </si>
  <si>
    <t>APROPIACIÓN VIGENTE</t>
  </si>
  <si>
    <t xml:space="preserve">EJECUCION </t>
  </si>
  <si>
    <t xml:space="preserve">% DE EJECUCION </t>
  </si>
  <si>
    <t>GASTOS</t>
  </si>
  <si>
    <t>2.1</t>
  </si>
  <si>
    <t>Funcionamiento</t>
  </si>
  <si>
    <t>2.1.1</t>
  </si>
  <si>
    <t>Gastos de Personal</t>
  </si>
  <si>
    <t>2.1.2</t>
  </si>
  <si>
    <t>Adquisición de bienes y servicios</t>
  </si>
  <si>
    <t>2.1.8</t>
  </si>
  <si>
    <t>Gastos por tributos, multas, sanciones e intereses de mora</t>
  </si>
  <si>
    <t>2.4</t>
  </si>
  <si>
    <t>Gastos de Operación Comercial</t>
  </si>
  <si>
    <t>2.4.5.02.08</t>
  </si>
  <si>
    <t>Servicios de consultoría en gestión de la cadena de suministro</t>
  </si>
  <si>
    <t>2.4.5.02.09</t>
  </si>
  <si>
    <t>Servicios de salud humana</t>
  </si>
  <si>
    <t>DISPONIBILIDAD FINAL</t>
  </si>
  <si>
    <t>TOTAL: GASTOS+DISPONIBILIDAD FINAL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</si>
</sst>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E7F6FF"/>
        <bgColor rgb="FF000000"/>
      </patternFill>
    </fill>
    <fill>
      <patternFill patternType="solid">
        <fgColor rgb="FFE9F7FD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FFFFFF"/>
        <bgColor rgb="FF000000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right" vertical="center"/>
    </xf>
    <xf numFmtId="0" fontId="4" fillId="4" borderId="14" xfId="0" applyFont="1" applyFill="1" applyBorder="1" applyAlignment="1">
      <alignment vertical="center"/>
    </xf>
    <xf numFmtId="3" fontId="4" fillId="4" borderId="14" xfId="0" applyNumberFormat="1" applyFont="1" applyFill="1" applyBorder="1" applyAlignment="1">
      <alignment horizontal="right" vertical="center"/>
    </xf>
    <xf numFmtId="10" fontId="4" fillId="4" borderId="15" xfId="0" applyNumberFormat="1" applyFont="1" applyFill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4" xfId="0" applyFont="1" applyBorder="1" applyAlignment="1">
      <alignment vertical="center"/>
    </xf>
    <xf numFmtId="3" fontId="4" fillId="0" borderId="14" xfId="0" applyNumberFormat="1" applyFont="1" applyBorder="1" applyAlignment="1">
      <alignment horizontal="right" vertical="center"/>
    </xf>
    <xf numFmtId="10" fontId="4" fillId="5" borderId="15" xfId="0" applyNumberFormat="1" applyFont="1" applyFill="1" applyBorder="1" applyAlignment="1">
      <alignment horizontal="right" vertical="center"/>
    </xf>
    <xf numFmtId="0" fontId="5" fillId="0" borderId="13" xfId="0" applyFont="1" applyBorder="1" applyAlignment="1">
      <alignment horizontal="right" vertical="center"/>
    </xf>
    <xf numFmtId="0" fontId="5" fillId="0" borderId="14" xfId="0" applyFont="1" applyBorder="1" applyAlignment="1">
      <alignment vertical="center"/>
    </xf>
    <xf numFmtId="3" fontId="5" fillId="0" borderId="14" xfId="0" applyNumberFormat="1" applyFont="1" applyBorder="1" applyAlignment="1">
      <alignment horizontal="right" vertical="center"/>
    </xf>
    <xf numFmtId="43" fontId="5" fillId="0" borderId="14" xfId="1" applyFont="1" applyBorder="1" applyAlignment="1">
      <alignment horizontal="right" vertical="center"/>
    </xf>
    <xf numFmtId="0" fontId="5" fillId="0" borderId="14" xfId="0" applyFont="1" applyBorder="1" applyAlignment="1">
      <alignment vertical="center" wrapText="1"/>
    </xf>
    <xf numFmtId="164" fontId="4" fillId="4" borderId="14" xfId="1" applyNumberFormat="1" applyFont="1" applyFill="1" applyBorder="1" applyAlignment="1">
      <alignment horizontal="right" vertical="center"/>
    </xf>
    <xf numFmtId="43" fontId="4" fillId="4" borderId="14" xfId="1" applyFont="1" applyFill="1" applyBorder="1" applyAlignment="1">
      <alignment horizontal="right" vertical="center"/>
    </xf>
    <xf numFmtId="0" fontId="4" fillId="4" borderId="15" xfId="0" applyFont="1" applyFill="1" applyBorder="1" applyAlignment="1">
      <alignment horizontal="right" vertical="center"/>
    </xf>
    <xf numFmtId="3" fontId="4" fillId="4" borderId="17" xfId="0" applyNumberFormat="1" applyFont="1" applyFill="1" applyBorder="1" applyAlignment="1">
      <alignment horizontal="right" vertical="center"/>
    </xf>
    <xf numFmtId="10" fontId="4" fillId="4" borderId="18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4" fillId="4" borderId="7" xfId="0" applyFont="1" applyFill="1" applyBorder="1" applyAlignment="1">
      <alignment vertical="center"/>
    </xf>
    <xf numFmtId="0" fontId="4" fillId="4" borderId="16" xfId="0" applyFont="1" applyFill="1" applyBorder="1" applyAlignment="1">
      <alignment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F4F48-ECED-464D-818E-2A9E27620684}">
  <dimension ref="A1:F14"/>
  <sheetViews>
    <sheetView tabSelected="1" workbookViewId="0">
      <selection activeCell="F10" sqref="F10"/>
    </sheetView>
  </sheetViews>
  <sheetFormatPr baseColWidth="10" defaultRowHeight="15" x14ac:dyDescent="0.25"/>
  <cols>
    <col min="1" max="1" width="9.7109375" bestFit="1" customWidth="1"/>
    <col min="2" max="2" width="48.140625" bestFit="1" customWidth="1"/>
    <col min="3" max="5" width="15.7109375" bestFit="1" customWidth="1"/>
  </cols>
  <sheetData>
    <row r="1" spans="1:6" x14ac:dyDescent="0.25">
      <c r="A1" s="23" t="s">
        <v>0</v>
      </c>
      <c r="B1" s="24"/>
      <c r="C1" s="24"/>
      <c r="D1" s="24"/>
      <c r="E1" s="24"/>
      <c r="F1" s="25"/>
    </row>
    <row r="2" spans="1:6" x14ac:dyDescent="0.25">
      <c r="A2" s="26" t="s">
        <v>1</v>
      </c>
      <c r="B2" s="27"/>
      <c r="C2" s="27"/>
      <c r="D2" s="27"/>
      <c r="E2" s="27"/>
      <c r="F2" s="28"/>
    </row>
    <row r="3" spans="1:6" ht="15.75" thickBot="1" x14ac:dyDescent="0.3">
      <c r="A3" s="29" t="s">
        <v>2</v>
      </c>
      <c r="B3" s="30"/>
      <c r="C3" s="30"/>
      <c r="D3" s="30"/>
      <c r="E3" s="30"/>
      <c r="F3" s="31"/>
    </row>
    <row r="4" spans="1:6" ht="51" x14ac:dyDescent="0.25">
      <c r="A4" s="1" t="s">
        <v>3</v>
      </c>
      <c r="B4" s="2" t="s">
        <v>4</v>
      </c>
      <c r="C4" s="3" t="s">
        <v>5</v>
      </c>
      <c r="D4" s="3" t="s">
        <v>6</v>
      </c>
      <c r="E4" s="2" t="s">
        <v>7</v>
      </c>
      <c r="F4" s="4" t="s">
        <v>8</v>
      </c>
    </row>
    <row r="5" spans="1:6" x14ac:dyDescent="0.25">
      <c r="A5" s="5">
        <v>2</v>
      </c>
      <c r="B5" s="6" t="s">
        <v>9</v>
      </c>
      <c r="C5" s="7">
        <f>+C6+C10</f>
        <v>2428890000000</v>
      </c>
      <c r="D5" s="7">
        <f>+D6+D10</f>
        <v>2428890000000</v>
      </c>
      <c r="E5" s="7">
        <f>+E6+E10</f>
        <v>1116797477946</v>
      </c>
      <c r="F5" s="8">
        <f>+E5/D5</f>
        <v>0.45979747042723218</v>
      </c>
    </row>
    <row r="6" spans="1:6" x14ac:dyDescent="0.25">
      <c r="A6" s="9" t="s">
        <v>10</v>
      </c>
      <c r="B6" s="10" t="s">
        <v>11</v>
      </c>
      <c r="C6" s="11">
        <f>+C7+C8+C9</f>
        <v>113539000000</v>
      </c>
      <c r="D6" s="11">
        <f t="shared" ref="D6:E6" si="0">+D7+D8+D9</f>
        <v>113539000000</v>
      </c>
      <c r="E6" s="11">
        <f>+E7+E8+E9</f>
        <v>27336608272</v>
      </c>
      <c r="F6" s="12">
        <f>+E6/D6</f>
        <v>0.2407684431957301</v>
      </c>
    </row>
    <row r="7" spans="1:6" x14ac:dyDescent="0.25">
      <c r="A7" s="13" t="s">
        <v>12</v>
      </c>
      <c r="B7" s="14" t="s">
        <v>13</v>
      </c>
      <c r="C7" s="15">
        <v>69694000000</v>
      </c>
      <c r="D7" s="15">
        <v>69782753997</v>
      </c>
      <c r="E7" s="15">
        <v>4578260623</v>
      </c>
      <c r="F7" s="12">
        <f>+E7/D7</f>
        <v>6.5607336494584639E-2</v>
      </c>
    </row>
    <row r="8" spans="1:6" x14ac:dyDescent="0.25">
      <c r="A8" s="13" t="s">
        <v>14</v>
      </c>
      <c r="B8" s="14" t="s">
        <v>15</v>
      </c>
      <c r="C8" s="15">
        <v>41450966000</v>
      </c>
      <c r="D8" s="15">
        <v>41361621637</v>
      </c>
      <c r="E8" s="15">
        <v>22757458505</v>
      </c>
      <c r="F8" s="12">
        <f>+E8/D8</f>
        <v>0.55020711481588369</v>
      </c>
    </row>
    <row r="9" spans="1:6" x14ac:dyDescent="0.25">
      <c r="A9" s="13" t="s">
        <v>16</v>
      </c>
      <c r="B9" s="14" t="s">
        <v>17</v>
      </c>
      <c r="C9" s="15">
        <f>2245000000+149034000</f>
        <v>2394034000</v>
      </c>
      <c r="D9" s="15">
        <f>2245000000+149624366</f>
        <v>2394624366</v>
      </c>
      <c r="E9" s="16">
        <v>889144</v>
      </c>
      <c r="F9" s="12">
        <f>+E9/D9</f>
        <v>3.7130834072536951E-4</v>
      </c>
    </row>
    <row r="10" spans="1:6" x14ac:dyDescent="0.25">
      <c r="A10" s="5" t="s">
        <v>18</v>
      </c>
      <c r="B10" s="6" t="s">
        <v>19</v>
      </c>
      <c r="C10" s="7">
        <f>+C11+C12</f>
        <v>2315351000000</v>
      </c>
      <c r="D10" s="7">
        <f>+D11+D12</f>
        <v>2315351000000</v>
      </c>
      <c r="E10" s="7">
        <f>+E11+E12</f>
        <v>1089460869674</v>
      </c>
      <c r="F10" s="8">
        <f t="shared" ref="F5:F14" si="1">+E10/D10</f>
        <v>0.47053810401705831</v>
      </c>
    </row>
    <row r="11" spans="1:6" ht="25.5" x14ac:dyDescent="0.25">
      <c r="A11" s="13" t="s">
        <v>20</v>
      </c>
      <c r="B11" s="17" t="s">
        <v>21</v>
      </c>
      <c r="C11" s="15">
        <v>300000000000</v>
      </c>
      <c r="D11" s="15">
        <v>372494756285</v>
      </c>
      <c r="E11" s="15">
        <v>153333791497</v>
      </c>
      <c r="F11" s="12">
        <f t="shared" si="1"/>
        <v>0.41164013428334695</v>
      </c>
    </row>
    <row r="12" spans="1:6" x14ac:dyDescent="0.25">
      <c r="A12" s="13" t="s">
        <v>22</v>
      </c>
      <c r="B12" s="14" t="s">
        <v>23</v>
      </c>
      <c r="C12" s="15">
        <v>2015351000000</v>
      </c>
      <c r="D12" s="15">
        <v>1942856243715</v>
      </c>
      <c r="E12" s="15">
        <v>936127078177</v>
      </c>
      <c r="F12" s="12">
        <f t="shared" si="1"/>
        <v>0.48183033675564196</v>
      </c>
    </row>
    <row r="13" spans="1:6" x14ac:dyDescent="0.25">
      <c r="A13" s="5">
        <v>3</v>
      </c>
      <c r="B13" s="6" t="s">
        <v>24</v>
      </c>
      <c r="C13" s="18">
        <v>330000000000</v>
      </c>
      <c r="D13" s="18">
        <v>330000000000</v>
      </c>
      <c r="E13" s="19">
        <v>0</v>
      </c>
      <c r="F13" s="20">
        <f t="shared" si="1"/>
        <v>0</v>
      </c>
    </row>
    <row r="14" spans="1:6" ht="15.75" thickBot="1" x14ac:dyDescent="0.3">
      <c r="A14" s="32" t="s">
        <v>25</v>
      </c>
      <c r="B14" s="33"/>
      <c r="C14" s="21">
        <f>+C5+C13</f>
        <v>2758890000000</v>
      </c>
      <c r="D14" s="21">
        <f>+D5+D13</f>
        <v>2758890000000</v>
      </c>
      <c r="E14" s="21">
        <f>+E5+E13</f>
        <v>1116797477946</v>
      </c>
      <c r="F14" s="22">
        <f t="shared" si="1"/>
        <v>0.40479956719767735</v>
      </c>
    </row>
  </sheetData>
  <mergeCells count="4">
    <mergeCell ref="A1:F1"/>
    <mergeCell ref="A2:F2"/>
    <mergeCell ref="A3:F3"/>
    <mergeCell ref="A14:B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PPTAL GASTO ENERO2025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Marin Garcia</dc:creator>
  <cp:lastModifiedBy>Luisa Fernanda Marin Garcia</cp:lastModifiedBy>
  <dcterms:created xsi:type="dcterms:W3CDTF">2025-02-17T18:01:42Z</dcterms:created>
  <dcterms:modified xsi:type="dcterms:W3CDTF">2025-02-18T16:30:01Z</dcterms:modified>
</cp:coreProperties>
</file>